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ій диск\MrMoney\Типові договори\"/>
    </mc:Choice>
  </mc:AlternateContent>
  <bookViews>
    <workbookView xWindow="-108" yWindow="-108" windowWidth="23256" windowHeight="12576"/>
  </bookViews>
  <sheets>
    <sheet name="розрахунок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6" i="2"/>
  <c r="C15" i="2"/>
  <c r="F15" i="2"/>
  <c r="F17" i="2" s="1"/>
  <c r="F18" i="2" s="1"/>
  <c r="E15" i="2"/>
  <c r="C16" i="2" l="1"/>
  <c r="C17" i="2" s="1"/>
  <c r="G17" i="2"/>
  <c r="E17" i="2" s="1"/>
  <c r="G16" i="2"/>
  <c r="D18" i="2"/>
  <c r="G18" i="2" l="1"/>
  <c r="E16" i="2"/>
  <c r="R18" i="2" l="1"/>
  <c r="E18" i="2"/>
  <c r="S18" i="2" s="1"/>
</calcChain>
</file>

<file path=xl/sharedStrings.xml><?xml version="1.0" encoding="utf-8"?>
<sst xmlns="http://schemas.openxmlformats.org/spreadsheetml/2006/main" count="42" uniqueCount="34">
  <si>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</si>
  <si>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</si>
  <si>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</t>
  </si>
  <si>
    <t>Види платежів за кредитом</t>
  </si>
  <si>
    <t>Реальна річна процентна ставка, %</t>
  </si>
  <si>
    <t>Загальна вартість кредиту, грн</t>
  </si>
  <si>
    <t>сума кредиту за договором/погашення суми кредиту</t>
  </si>
  <si>
    <t>проценти за користування кредитом</t>
  </si>
  <si>
    <t>платежі за додаткові та супутні послуги</t>
  </si>
  <si>
    <t>кредитодавця</t>
  </si>
  <si>
    <t>третіх осіб</t>
  </si>
  <si>
    <t>за обслуговування кредитної заборгованості</t>
  </si>
  <si>
    <t>комісія за надання кредиту</t>
  </si>
  <si>
    <t>комісійний збір</t>
  </si>
  <si>
    <t>за розрахунково-касове обслуговування</t>
  </si>
  <si>
    <t>послуги нотаріуса</t>
  </si>
  <si>
    <t>послуги оцінювача</t>
  </si>
  <si>
    <t>послуги страховика</t>
  </si>
  <si>
    <t>Х</t>
  </si>
  <si>
    <t>Усього</t>
  </si>
  <si>
    <t xml:space="preserve">Базова ставка </t>
  </si>
  <si>
    <t>Дисконтна ставка</t>
  </si>
  <si>
    <t>Сума кредиту</t>
  </si>
  <si>
    <t>Термін кредиту, днів</t>
  </si>
  <si>
    <t>№ з/п</t>
  </si>
  <si>
    <t>інші послуги кредитодавця</t>
  </si>
  <si>
    <t>інша плата за послуги кредитного посередника</t>
  </si>
  <si>
    <t>інші послуги третіх осіб</t>
  </si>
  <si>
    <t>кредитного посередника 
(за наявності)</t>
  </si>
  <si>
    <t>Термін дисконтного періоду, днів</t>
  </si>
  <si>
    <t>(від 1 до 30 днів)</t>
  </si>
  <si>
    <t xml:space="preserve"> Дії протягом всього терміну кредиту</t>
  </si>
  <si>
    <t xml:space="preserve"> Знижена ставка, яка діє протягом дисконтного періоду</t>
  </si>
  <si>
    <t>Таблиця обчислення загальної вартості кредиту для споживача та реальної річної процентної ставки за договором про споживчий кредит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</si>
</sst>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sz val="8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3" fillId="3" borderId="1" xfId="0" applyFont="1" applyFill="1" applyBorder="1" applyAlignment="1" applyProtection="1">
      <alignment horizontal="center" vertical="center" textRotation="90" wrapText="1"/>
      <protection hidden="1"/>
    </xf>
    <xf numFmtId="0" fontId="1" fillId="2" borderId="1" xfId="0" applyFont="1" applyFill="1" applyBorder="1" applyAlignment="1" applyProtection="1">
      <alignment horizontal="center" vertical="top" wrapText="1"/>
      <protection hidden="1"/>
    </xf>
    <xf numFmtId="14" fontId="1" fillId="2" borderId="1" xfId="0" applyNumberFormat="1" applyFont="1" applyFill="1" applyBorder="1" applyAlignment="1" applyProtection="1">
      <alignment vertical="top" wrapText="1"/>
      <protection hidden="1"/>
    </xf>
    <xf numFmtId="3" fontId="1" fillId="2" borderId="1" xfId="0" applyNumberFormat="1" applyFont="1" applyFill="1" applyBorder="1" applyAlignment="1" applyProtection="1">
      <alignment vertical="top" wrapText="1"/>
      <protection hidden="1"/>
    </xf>
    <xf numFmtId="3" fontId="1" fillId="2" borderId="1" xfId="0" applyNumberFormat="1" applyFont="1" applyFill="1" applyBorder="1" applyAlignment="1" applyProtection="1">
      <alignment horizontal="center" vertical="top" wrapText="1"/>
      <protection hidden="1"/>
    </xf>
    <xf numFmtId="0" fontId="1" fillId="2" borderId="1" xfId="0" applyFont="1" applyFill="1" applyBorder="1" applyAlignment="1" applyProtection="1">
      <alignment vertical="top" wrapText="1"/>
      <protection hidden="1"/>
    </xf>
    <xf numFmtId="2" fontId="1" fillId="2" borderId="1" xfId="0" applyNumberFormat="1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Fill="1" applyBorder="1" applyAlignment="1" applyProtection="1">
      <alignment vertical="top" wrapText="1"/>
      <protection hidden="1"/>
    </xf>
    <xf numFmtId="0" fontId="1" fillId="3" borderId="1" xfId="0" applyFont="1" applyFill="1" applyBorder="1" applyAlignment="1" applyProtection="1">
      <alignment horizontal="center" vertical="top" wrapText="1"/>
      <protection hidden="1"/>
    </xf>
    <xf numFmtId="2" fontId="1" fillId="3" borderId="1" xfId="0" applyNumberFormat="1" applyFont="1" applyFill="1" applyBorder="1" applyAlignment="1" applyProtection="1">
      <alignment vertical="top" wrapText="1"/>
      <protection hidden="1"/>
    </xf>
    <xf numFmtId="3" fontId="1" fillId="3" borderId="1" xfId="0" applyNumberFormat="1" applyFont="1" applyFill="1" applyBorder="1" applyAlignment="1" applyProtection="1">
      <alignment vertical="top" wrapText="1"/>
      <protection hidden="1"/>
    </xf>
    <xf numFmtId="0" fontId="1" fillId="3" borderId="1" xfId="0" applyFont="1" applyFill="1" applyBorder="1" applyAlignment="1" applyProtection="1">
      <alignment vertical="top" wrapText="1"/>
      <protection hidden="1"/>
    </xf>
    <xf numFmtId="9" fontId="1" fillId="3" borderId="1" xfId="0" applyNumberFormat="1" applyFont="1" applyFill="1" applyBorder="1" applyAlignment="1" applyProtection="1">
      <alignment vertical="top" wrapText="1"/>
      <protection hidden="1"/>
    </xf>
    <xf numFmtId="3" fontId="2" fillId="4" borderId="0" xfId="0" applyNumberFormat="1" applyFont="1" applyFill="1" applyProtection="1">
      <protection locked="0"/>
    </xf>
    <xf numFmtId="164" fontId="2" fillId="4" borderId="0" xfId="0" applyNumberFormat="1" applyFont="1" applyFill="1" applyProtection="1">
      <protection locked="0"/>
    </xf>
    <xf numFmtId="3" fontId="2" fillId="0" borderId="0" xfId="0" applyNumberFormat="1" applyFont="1" applyFill="1" applyProtection="1">
      <protection hidden="1"/>
    </xf>
    <xf numFmtId="0" fontId="3" fillId="3" borderId="2" xfId="0" applyFont="1" applyFill="1" applyBorder="1" applyAlignment="1" applyProtection="1">
      <alignment horizontal="center" vertical="center" textRotation="90" wrapText="1"/>
      <protection hidden="1"/>
    </xf>
    <xf numFmtId="0" fontId="3" fillId="3" borderId="3" xfId="0" applyFont="1" applyFill="1" applyBorder="1" applyAlignment="1" applyProtection="1">
      <alignment horizontal="center" vertical="center" textRotation="90" wrapText="1"/>
      <protection hidden="1"/>
    </xf>
    <xf numFmtId="0" fontId="3" fillId="3" borderId="4" xfId="0" applyFont="1" applyFill="1" applyBorder="1" applyAlignment="1" applyProtection="1">
      <alignment horizontal="center" vertical="center" textRotation="90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3" fillId="3" borderId="6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F11" sqref="F11:F13"/>
    </sheetView>
  </sheetViews>
  <sheetFormatPr defaultColWidth="0" defaultRowHeight="14.4" zeroHeight="1" x14ac:dyDescent="0.3"/>
  <cols>
    <col min="1" max="1" width="7.5546875" style="1" customWidth="1"/>
    <col min="2" max="2" width="33" style="1" customWidth="1"/>
    <col min="3" max="3" width="13.44140625" style="1" customWidth="1"/>
    <col min="4" max="4" width="9.109375" style="1" customWidth="1"/>
    <col min="5" max="7" width="10.6640625" style="1" customWidth="1"/>
    <col min="8" max="17" width="5.6640625" style="1" customWidth="1"/>
    <col min="18" max="19" width="10.6640625" style="1" customWidth="1"/>
    <col min="20" max="20" width="9.109375" style="1" customWidth="1"/>
    <col min="21" max="16384" width="9.109375" style="1" hidden="1"/>
  </cols>
  <sheetData>
    <row r="1" spans="2:19" ht="3.75" customHeight="1" x14ac:dyDescent="0.3"/>
    <row r="2" spans="2:19" x14ac:dyDescent="0.3">
      <c r="B2" s="27" t="s">
        <v>33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9" ht="3" customHeight="1" x14ac:dyDescent="0.3"/>
    <row r="4" spans="2:19" x14ac:dyDescent="0.3">
      <c r="B4" s="1" t="s">
        <v>22</v>
      </c>
      <c r="C4" s="16">
        <v>1000</v>
      </c>
    </row>
    <row r="5" spans="2:19" x14ac:dyDescent="0.3">
      <c r="B5" s="1" t="s">
        <v>23</v>
      </c>
      <c r="C5" s="18">
        <v>90</v>
      </c>
    </row>
    <row r="6" spans="2:19" x14ac:dyDescent="0.3">
      <c r="B6" s="1" t="s">
        <v>29</v>
      </c>
      <c r="C6" s="16">
        <v>30</v>
      </c>
      <c r="D6" s="1" t="s">
        <v>30</v>
      </c>
    </row>
    <row r="7" spans="2:19" x14ac:dyDescent="0.3">
      <c r="B7" s="1" t="s">
        <v>20</v>
      </c>
      <c r="C7" s="17">
        <v>1.4999999999999999E-2</v>
      </c>
      <c r="D7" s="1" t="s">
        <v>31</v>
      </c>
    </row>
    <row r="8" spans="2:19" x14ac:dyDescent="0.3">
      <c r="B8" s="1" t="s">
        <v>21</v>
      </c>
      <c r="C8" s="17">
        <v>1.4999999999999999E-2</v>
      </c>
      <c r="D8" s="1" t="s">
        <v>32</v>
      </c>
    </row>
    <row r="9" spans="2:19" ht="3.75" customHeight="1" thickBot="1" x14ac:dyDescent="0.3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5" thickBot="1" x14ac:dyDescent="0.35">
      <c r="B10" s="19" t="s">
        <v>24</v>
      </c>
      <c r="C10" s="19" t="s">
        <v>0</v>
      </c>
      <c r="D10" s="19" t="s">
        <v>1</v>
      </c>
      <c r="E10" s="19" t="s">
        <v>2</v>
      </c>
      <c r="F10" s="22" t="s">
        <v>3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  <c r="R10" s="19" t="s">
        <v>4</v>
      </c>
      <c r="S10" s="19" t="s">
        <v>5</v>
      </c>
    </row>
    <row r="11" spans="2:19" ht="15" thickBot="1" x14ac:dyDescent="0.35">
      <c r="B11" s="20"/>
      <c r="C11" s="20"/>
      <c r="D11" s="20"/>
      <c r="E11" s="20"/>
      <c r="F11" s="19" t="s">
        <v>6</v>
      </c>
      <c r="G11" s="19" t="s">
        <v>7</v>
      </c>
      <c r="H11" s="22" t="s">
        <v>8</v>
      </c>
      <c r="I11" s="23"/>
      <c r="J11" s="23"/>
      <c r="K11" s="23"/>
      <c r="L11" s="23"/>
      <c r="M11" s="23"/>
      <c r="N11" s="23"/>
      <c r="O11" s="23"/>
      <c r="P11" s="23"/>
      <c r="Q11" s="24"/>
      <c r="R11" s="20"/>
      <c r="S11" s="20"/>
    </row>
    <row r="12" spans="2:19" ht="38.25" customHeight="1" thickBot="1" x14ac:dyDescent="0.35">
      <c r="B12" s="20"/>
      <c r="C12" s="20"/>
      <c r="D12" s="20"/>
      <c r="E12" s="20"/>
      <c r="F12" s="20"/>
      <c r="G12" s="20"/>
      <c r="H12" s="22" t="s">
        <v>9</v>
      </c>
      <c r="I12" s="23"/>
      <c r="J12" s="24"/>
      <c r="K12" s="25" t="s">
        <v>28</v>
      </c>
      <c r="L12" s="26"/>
      <c r="M12" s="22" t="s">
        <v>10</v>
      </c>
      <c r="N12" s="23"/>
      <c r="O12" s="23"/>
      <c r="P12" s="23"/>
      <c r="Q12" s="24"/>
      <c r="R12" s="20"/>
      <c r="S12" s="20"/>
    </row>
    <row r="13" spans="2:19" ht="126" customHeight="1" thickBot="1" x14ac:dyDescent="0.35">
      <c r="B13" s="21"/>
      <c r="C13" s="21"/>
      <c r="D13" s="21"/>
      <c r="E13" s="21"/>
      <c r="F13" s="21"/>
      <c r="G13" s="21"/>
      <c r="H13" s="3" t="s">
        <v>11</v>
      </c>
      <c r="I13" s="3" t="s">
        <v>12</v>
      </c>
      <c r="J13" s="3" t="s">
        <v>25</v>
      </c>
      <c r="K13" s="3" t="s">
        <v>13</v>
      </c>
      <c r="L13" s="3" t="s">
        <v>26</v>
      </c>
      <c r="M13" s="3" t="s">
        <v>14</v>
      </c>
      <c r="N13" s="3" t="s">
        <v>15</v>
      </c>
      <c r="O13" s="3" t="s">
        <v>16</v>
      </c>
      <c r="P13" s="3" t="s">
        <v>17</v>
      </c>
      <c r="Q13" s="3" t="s">
        <v>27</v>
      </c>
      <c r="R13" s="21"/>
      <c r="S13" s="21"/>
    </row>
    <row r="14" spans="2:19" ht="15" thickBot="1" x14ac:dyDescent="0.3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4">
        <v>16</v>
      </c>
      <c r="R14" s="4">
        <v>17</v>
      </c>
      <c r="S14" s="4">
        <v>18</v>
      </c>
    </row>
    <row r="15" spans="2:19" ht="15" thickBot="1" x14ac:dyDescent="0.35">
      <c r="B15" s="4">
        <v>1</v>
      </c>
      <c r="C15" s="5">
        <f ca="1">TODAY()</f>
        <v>45411</v>
      </c>
      <c r="D15" s="4" t="s">
        <v>18</v>
      </c>
      <c r="E15" s="6">
        <f>C4*-1</f>
        <v>-1000</v>
      </c>
      <c r="F15" s="6">
        <f>C4</f>
        <v>1000</v>
      </c>
      <c r="G15" s="7" t="s">
        <v>18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4" t="s">
        <v>18</v>
      </c>
      <c r="S15" s="4" t="s">
        <v>18</v>
      </c>
    </row>
    <row r="16" spans="2:19" ht="15" thickBot="1" x14ac:dyDescent="0.35">
      <c r="B16" s="4">
        <v>2</v>
      </c>
      <c r="C16" s="5">
        <f ca="1">C15+D16</f>
        <v>45441</v>
      </c>
      <c r="D16" s="9">
        <f>C6</f>
        <v>30</v>
      </c>
      <c r="E16" s="6">
        <f>F16+G16</f>
        <v>450</v>
      </c>
      <c r="F16" s="6">
        <v>0</v>
      </c>
      <c r="G16" s="6">
        <f>$F$15*D16*$C$8</f>
        <v>450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4" t="s">
        <v>18</v>
      </c>
      <c r="S16" s="4" t="s">
        <v>18</v>
      </c>
    </row>
    <row r="17" spans="2:19" ht="15" thickBot="1" x14ac:dyDescent="0.35">
      <c r="B17" s="4">
        <v>3</v>
      </c>
      <c r="C17" s="5">
        <f ca="1">C16+D17</f>
        <v>45501</v>
      </c>
      <c r="D17" s="9">
        <f>C5-C6</f>
        <v>60</v>
      </c>
      <c r="E17" s="6">
        <f t="shared" ref="E17" si="0">F17+G17</f>
        <v>1900</v>
      </c>
      <c r="F17" s="6">
        <f>F15</f>
        <v>1000</v>
      </c>
      <c r="G17" s="10">
        <f>$F$15*D17*C7</f>
        <v>900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4" t="s">
        <v>18</v>
      </c>
      <c r="S17" s="4" t="s">
        <v>18</v>
      </c>
    </row>
    <row r="18" spans="2:19" ht="15" thickBot="1" x14ac:dyDescent="0.35">
      <c r="B18" s="11" t="s">
        <v>19</v>
      </c>
      <c r="C18" s="11" t="s">
        <v>18</v>
      </c>
      <c r="D18" s="12">
        <f>SUM(D16:D17)</f>
        <v>90</v>
      </c>
      <c r="E18" s="13">
        <f>SUM(E15:E17)</f>
        <v>1350</v>
      </c>
      <c r="F18" s="13">
        <f>SUM(F16:F17)</f>
        <v>1000</v>
      </c>
      <c r="G18" s="13">
        <f>SUM(G16:G17)</f>
        <v>1350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5">
        <f ca="1">XIRR(E15:E17,C15:C17)</f>
        <v>63.363537216186536</v>
      </c>
      <c r="S18" s="13">
        <f>E18+F18</f>
        <v>2350</v>
      </c>
    </row>
    <row r="19" spans="2:19" x14ac:dyDescent="0.3"/>
  </sheetData>
  <sheetProtection sheet="1" objects="1" scenarios="1"/>
  <mergeCells count="14">
    <mergeCell ref="B2:O2"/>
    <mergeCell ref="B10:B13"/>
    <mergeCell ref="C10:C13"/>
    <mergeCell ref="D10:D13"/>
    <mergeCell ref="E10:E13"/>
    <mergeCell ref="F10:Q10"/>
    <mergeCell ref="R10:R13"/>
    <mergeCell ref="S10:S13"/>
    <mergeCell ref="F11:F13"/>
    <mergeCell ref="G11:G13"/>
    <mergeCell ref="H11:Q11"/>
    <mergeCell ref="H12:J12"/>
    <mergeCell ref="K12:L12"/>
    <mergeCell ref="M12:Q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розрахунок</vt:lpstr>
    </vt:vector>
  </TitlesOfParts>
  <Company>Ya Blondinko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HP</cp:lastModifiedBy>
  <dcterms:created xsi:type="dcterms:W3CDTF">2021-03-14T10:08:21Z</dcterms:created>
  <dcterms:modified xsi:type="dcterms:W3CDTF">2024-04-29T07:04:13Z</dcterms:modified>
</cp:coreProperties>
</file>